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<sst xmlns="http://schemas.openxmlformats.org/spreadsheetml/2006/main" count="28" uniqueCount="24">
  <si>
    <r>
      <rPr>
        <b/>
        <sz val="24"/>
        <color theme="1"/>
        <rFont val="黑体"/>
        <charset val="134"/>
      </rPr>
      <t>长青乡2023年玉米、大豆、稻谷生产者补贴似拨付资金表</t>
    </r>
    <r>
      <rPr>
        <sz val="24"/>
        <color theme="1"/>
        <rFont val="黑体"/>
        <charset val="134"/>
      </rPr>
      <t xml:space="preserve">                 </t>
    </r>
  </si>
  <si>
    <r>
      <rPr>
        <sz val="12"/>
        <color theme="1"/>
        <rFont val="宋体"/>
        <charset val="134"/>
      </rPr>
      <t xml:space="preserve"> 长青</t>
    </r>
    <r>
      <rPr>
        <sz val="12"/>
        <color theme="1"/>
        <rFont val="仿宋_GB2312"/>
        <charset val="134"/>
      </rPr>
      <t>乡人民政府(盖章） ：                                                                               单位：户、亩 、元</t>
    </r>
  </si>
  <si>
    <r>
      <rPr>
        <b/>
        <sz val="12"/>
        <color theme="1"/>
        <rFont val="仿宋_GB2312"/>
        <charset val="134"/>
      </rPr>
      <t>组别</t>
    </r>
  </si>
  <si>
    <r>
      <rPr>
        <b/>
        <sz val="12"/>
        <color theme="1"/>
        <rFont val="仿宋_GB2312"/>
        <charset val="134"/>
      </rPr>
      <t>玉米</t>
    </r>
  </si>
  <si>
    <r>
      <rPr>
        <b/>
        <sz val="12"/>
        <color theme="1"/>
        <rFont val="仿宋_GB2312"/>
        <charset val="134"/>
      </rPr>
      <t>大豆</t>
    </r>
  </si>
  <si>
    <r>
      <rPr>
        <b/>
        <sz val="12"/>
        <color theme="1"/>
        <rFont val="仿宋_GB2312"/>
        <charset val="134"/>
      </rPr>
      <t>稻谷</t>
    </r>
  </si>
  <si>
    <r>
      <rPr>
        <sz val="12"/>
        <color theme="1"/>
        <rFont val="仿宋_GB2312"/>
        <charset val="134"/>
      </rPr>
      <t>总面积</t>
    </r>
  </si>
  <si>
    <t>总金额</t>
  </si>
  <si>
    <r>
      <rPr>
        <sz val="10.5"/>
        <color theme="1"/>
        <rFont val="仿宋_GB2312"/>
        <charset val="134"/>
      </rPr>
      <t>户</t>
    </r>
  </si>
  <si>
    <t>面积</t>
  </si>
  <si>
    <t>补贴金额</t>
  </si>
  <si>
    <r>
      <rPr>
        <sz val="10.5"/>
        <color theme="1"/>
        <rFont val="仿宋_GB2312"/>
        <charset val="134"/>
      </rPr>
      <t>户数</t>
    </r>
  </si>
  <si>
    <r>
      <rPr>
        <sz val="10.5"/>
        <color theme="1"/>
        <rFont val="仿宋_GB2312"/>
        <charset val="134"/>
      </rPr>
      <t>面积</t>
    </r>
  </si>
  <si>
    <r>
      <rPr>
        <sz val="10.5"/>
        <color theme="1"/>
        <rFont val="仿宋_GB2312"/>
        <charset val="134"/>
      </rPr>
      <t>合计</t>
    </r>
  </si>
  <si>
    <r>
      <rPr>
        <sz val="10.5"/>
        <color theme="1"/>
        <rFont val="仿宋_GB2312"/>
        <charset val="134"/>
      </rPr>
      <t>地表水</t>
    </r>
  </si>
  <si>
    <r>
      <rPr>
        <sz val="10.5"/>
        <color theme="1"/>
        <rFont val="仿宋_GB2312"/>
        <charset val="134"/>
      </rPr>
      <t>地下水</t>
    </r>
  </si>
  <si>
    <t>向阳村</t>
  </si>
  <si>
    <r>
      <rPr>
        <sz val="12"/>
        <color rgb="FF1C1B10"/>
        <rFont val="仿宋_GB2312"/>
        <charset val="134"/>
      </rPr>
      <t>新阳村</t>
    </r>
  </si>
  <si>
    <r>
      <rPr>
        <sz val="12"/>
        <color rgb="FF1C1B10"/>
        <rFont val="仿宋"/>
        <charset val="134"/>
      </rPr>
      <t>正阳村</t>
    </r>
  </si>
  <si>
    <r>
      <rPr>
        <sz val="12"/>
        <color rgb="FF1C1B10"/>
        <rFont val="仿宋_GB2312"/>
        <charset val="134"/>
      </rPr>
      <t>城东村</t>
    </r>
  </si>
  <si>
    <r>
      <rPr>
        <sz val="12"/>
        <color rgb="FF1C1B10"/>
        <rFont val="仿宋_GB2312"/>
        <charset val="134"/>
      </rPr>
      <t>红卫村</t>
    </r>
  </si>
  <si>
    <r>
      <rPr>
        <sz val="12"/>
        <color rgb="FF1C1B10"/>
        <rFont val="仿宋_GB2312"/>
        <charset val="134"/>
      </rPr>
      <t>和平村</t>
    </r>
  </si>
  <si>
    <r>
      <rPr>
        <sz val="12"/>
        <color rgb="FF1C1B10"/>
        <rFont val="仿宋_GB2312"/>
        <charset val="134"/>
      </rPr>
      <t>合计</t>
    </r>
  </si>
  <si>
    <r>
      <rPr>
        <sz val="14"/>
        <color theme="1"/>
        <rFont val="仿宋_GB2312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</si>
</sst>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2"/>
      <color rgb="FF1C1B10"/>
      <name val="仿宋_GB2312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2"/>
      <color rgb="FF1C1B10"/>
      <name val="仿宋"/>
      <charset val="134"/>
    </font>
    <font>
      <sz val="10.5"/>
      <color rgb="FF1C1B10"/>
      <name val="Times New Roman"/>
      <charset val="134"/>
    </font>
    <font>
      <sz val="11"/>
      <color rgb="FF1C1B10"/>
      <name val="Times New Roman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0.5"/>
      <color rgb="FF1C1B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1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P11" sqref="P11"/>
    </sheetView>
  </sheetViews>
  <sheetFormatPr defaultColWidth="9" defaultRowHeight="13.5"/>
  <cols>
    <col min="1" max="1" width="7.875" customWidth="1"/>
    <col min="2" max="2" width="7.5" customWidth="1"/>
    <col min="4" max="4" width="11.5" customWidth="1"/>
    <col min="5" max="5" width="6.875" customWidth="1"/>
    <col min="7" max="7" width="12.625" customWidth="1"/>
    <col min="8" max="8" width="8" customWidth="1"/>
    <col min="9" max="9" width="7.75" customWidth="1"/>
    <col min="11" max="11" width="7.5" customWidth="1"/>
    <col min="12" max="12" width="11" style="1" customWidth="1"/>
    <col min="13" max="13" width="10.125" customWidth="1"/>
    <col min="14" max="14" width="15.25" style="1" customWidth="1"/>
  </cols>
  <sheetData>
    <row r="1" ht="6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6"/>
      <c r="M1" s="2"/>
    </row>
    <row r="2" ht="57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7"/>
      <c r="M2" s="3"/>
      <c r="N2" s="3"/>
    </row>
    <row r="3" ht="34" customHeight="1" spans="1:14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4" t="s">
        <v>5</v>
      </c>
      <c r="I3" s="4"/>
      <c r="J3" s="4"/>
      <c r="K3" s="4"/>
      <c r="L3" s="18"/>
      <c r="M3" s="19" t="s">
        <v>6</v>
      </c>
      <c r="N3" s="20" t="s">
        <v>7</v>
      </c>
    </row>
    <row r="4" ht="19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8"/>
      <c r="M4" s="21"/>
      <c r="N4" s="20"/>
    </row>
    <row r="5" ht="34" customHeight="1" spans="1:14">
      <c r="A5" s="4"/>
      <c r="B5" s="5" t="s">
        <v>8</v>
      </c>
      <c r="C5" s="5" t="s">
        <v>9</v>
      </c>
      <c r="D5" s="6" t="s">
        <v>10</v>
      </c>
      <c r="E5" s="6" t="s">
        <v>11</v>
      </c>
      <c r="F5" s="6" t="s">
        <v>12</v>
      </c>
      <c r="G5" s="6" t="s">
        <v>10</v>
      </c>
      <c r="H5" s="6" t="s">
        <v>11</v>
      </c>
      <c r="I5" s="6" t="s">
        <v>12</v>
      </c>
      <c r="J5" s="6"/>
      <c r="K5" s="6"/>
      <c r="L5" s="22" t="s">
        <v>10</v>
      </c>
      <c r="M5" s="21"/>
      <c r="N5" s="20"/>
    </row>
    <row r="6" ht="34" customHeight="1" spans="1:14">
      <c r="A6" s="4"/>
      <c r="B6" s="7"/>
      <c r="C6" s="7"/>
      <c r="D6" s="6"/>
      <c r="E6" s="6"/>
      <c r="F6" s="6"/>
      <c r="G6" s="6"/>
      <c r="H6" s="6"/>
      <c r="I6" s="6" t="s">
        <v>13</v>
      </c>
      <c r="J6" s="6" t="s">
        <v>14</v>
      </c>
      <c r="K6" s="6" t="s">
        <v>15</v>
      </c>
      <c r="L6" s="22"/>
      <c r="M6" s="23"/>
      <c r="N6" s="20"/>
    </row>
    <row r="7" ht="34" customHeight="1" spans="1:14">
      <c r="A7" s="8" t="s">
        <v>16</v>
      </c>
      <c r="B7" s="9">
        <v>294</v>
      </c>
      <c r="C7" s="9">
        <v>2998.77</v>
      </c>
      <c r="D7" s="9">
        <f t="shared" ref="D7:D13" si="0">14*C7</f>
        <v>41982.78</v>
      </c>
      <c r="E7" s="9">
        <v>2</v>
      </c>
      <c r="F7" s="9">
        <v>6</v>
      </c>
      <c r="G7" s="9">
        <f>F7*366</f>
        <v>2196</v>
      </c>
      <c r="H7" s="9">
        <v>1</v>
      </c>
      <c r="I7" s="9">
        <v>45</v>
      </c>
      <c r="J7" s="9">
        <v>45</v>
      </c>
      <c r="K7" s="24"/>
      <c r="L7" s="25">
        <f>172.67*J7</f>
        <v>7770.15</v>
      </c>
      <c r="M7" s="13">
        <v>3049.77</v>
      </c>
      <c r="N7" s="26">
        <f>D7+G7+L7</f>
        <v>51948.93</v>
      </c>
    </row>
    <row r="8" ht="34" customHeight="1" spans="1:14">
      <c r="A8" s="8" t="s">
        <v>17</v>
      </c>
      <c r="B8" s="10">
        <v>206</v>
      </c>
      <c r="C8" s="10">
        <v>1788.73</v>
      </c>
      <c r="D8" s="9">
        <f t="shared" si="0"/>
        <v>25042.22</v>
      </c>
      <c r="E8" s="11"/>
      <c r="F8" s="11"/>
      <c r="G8" s="9">
        <f t="shared" ref="G8:G13" si="1">F8*366</f>
        <v>0</v>
      </c>
      <c r="H8" s="11"/>
      <c r="I8" s="27"/>
      <c r="J8" s="27"/>
      <c r="K8" s="27"/>
      <c r="L8" s="25">
        <f t="shared" ref="L8:L13" si="2">172.67*J8</f>
        <v>0</v>
      </c>
      <c r="M8" s="10">
        <v>1788.73</v>
      </c>
      <c r="N8" s="26">
        <f t="shared" ref="N8:N13" si="3">D8+G8+L8</f>
        <v>25042.22</v>
      </c>
    </row>
    <row r="9" ht="34" customHeight="1" spans="1:14">
      <c r="A9" s="12" t="s">
        <v>18</v>
      </c>
      <c r="B9" s="12">
        <v>89</v>
      </c>
      <c r="C9" s="12">
        <v>2852.2</v>
      </c>
      <c r="D9" s="9">
        <f t="shared" si="0"/>
        <v>39930.8</v>
      </c>
      <c r="E9" s="12">
        <v>15</v>
      </c>
      <c r="F9" s="12">
        <v>116.8</v>
      </c>
      <c r="G9" s="9">
        <f t="shared" si="1"/>
        <v>42748.8</v>
      </c>
      <c r="H9" s="12"/>
      <c r="I9" s="12"/>
      <c r="J9" s="12"/>
      <c r="K9" s="12"/>
      <c r="L9" s="25">
        <f t="shared" si="2"/>
        <v>0</v>
      </c>
      <c r="M9" s="12">
        <v>2969</v>
      </c>
      <c r="N9" s="26">
        <f t="shared" si="3"/>
        <v>82679.6</v>
      </c>
    </row>
    <row r="10" ht="34" customHeight="1" spans="1:14">
      <c r="A10" s="8" t="s">
        <v>19</v>
      </c>
      <c r="B10" s="8">
        <v>67</v>
      </c>
      <c r="C10" s="8">
        <v>1380.2</v>
      </c>
      <c r="D10" s="9">
        <f t="shared" si="0"/>
        <v>19322.8</v>
      </c>
      <c r="E10" s="8">
        <v>4</v>
      </c>
      <c r="F10" s="8">
        <v>18</v>
      </c>
      <c r="G10" s="9">
        <f t="shared" si="1"/>
        <v>6588</v>
      </c>
      <c r="H10" s="8">
        <v>18</v>
      </c>
      <c r="I10" s="8">
        <v>418.74</v>
      </c>
      <c r="J10" s="8">
        <v>418.74</v>
      </c>
      <c r="K10" s="8"/>
      <c r="L10" s="25">
        <f t="shared" si="2"/>
        <v>72303.8358</v>
      </c>
      <c r="M10" s="8">
        <v>1816.94</v>
      </c>
      <c r="N10" s="26">
        <f t="shared" si="3"/>
        <v>98214.6358</v>
      </c>
    </row>
    <row r="11" ht="34" customHeight="1" spans="1:14">
      <c r="A11" s="8" t="s">
        <v>20</v>
      </c>
      <c r="B11" s="13">
        <v>260</v>
      </c>
      <c r="C11" s="13">
        <v>5691.4</v>
      </c>
      <c r="D11" s="9">
        <f t="shared" si="0"/>
        <v>79679.6</v>
      </c>
      <c r="E11" s="13">
        <v>1</v>
      </c>
      <c r="F11" s="13">
        <v>0.9</v>
      </c>
      <c r="G11" s="9">
        <f t="shared" si="1"/>
        <v>329.4</v>
      </c>
      <c r="H11" s="13">
        <v>186</v>
      </c>
      <c r="I11" s="13">
        <v>685.62</v>
      </c>
      <c r="J11" s="13">
        <v>685.62</v>
      </c>
      <c r="K11" s="24"/>
      <c r="L11" s="25">
        <v>118386</v>
      </c>
      <c r="M11" s="13">
        <v>6377.92</v>
      </c>
      <c r="N11" s="26">
        <f t="shared" si="3"/>
        <v>198395</v>
      </c>
    </row>
    <row r="12" ht="34" customHeight="1" spans="1:14">
      <c r="A12" s="8" t="s">
        <v>21</v>
      </c>
      <c r="B12" s="14">
        <v>106</v>
      </c>
      <c r="C12" s="14">
        <v>863.65</v>
      </c>
      <c r="D12" s="9">
        <f t="shared" si="0"/>
        <v>12091.1</v>
      </c>
      <c r="E12" s="14">
        <v>57</v>
      </c>
      <c r="F12" s="14">
        <v>536.53</v>
      </c>
      <c r="G12" s="9">
        <f t="shared" si="1"/>
        <v>196369.98</v>
      </c>
      <c r="H12" s="9"/>
      <c r="I12" s="9"/>
      <c r="J12" s="9"/>
      <c r="K12" s="24"/>
      <c r="L12" s="25">
        <f t="shared" si="2"/>
        <v>0</v>
      </c>
      <c r="M12" s="13">
        <v>1400.18</v>
      </c>
      <c r="N12" s="26">
        <f t="shared" si="3"/>
        <v>208461.08</v>
      </c>
    </row>
    <row r="13" ht="34" customHeight="1" spans="1:14">
      <c r="A13" s="8" t="s">
        <v>22</v>
      </c>
      <c r="B13" s="13">
        <f>SUM(B7:B12)</f>
        <v>1022</v>
      </c>
      <c r="C13" s="13">
        <v>15574.95</v>
      </c>
      <c r="D13" s="9">
        <f t="shared" si="0"/>
        <v>218049.3</v>
      </c>
      <c r="E13" s="13">
        <v>79</v>
      </c>
      <c r="F13" s="13">
        <v>678.23</v>
      </c>
      <c r="G13" s="9">
        <f t="shared" si="1"/>
        <v>248232.18</v>
      </c>
      <c r="H13" s="13">
        <f>SUM(H7:H12)</f>
        <v>205</v>
      </c>
      <c r="I13" s="13"/>
      <c r="J13" s="13">
        <v>1149.36</v>
      </c>
      <c r="K13" s="24"/>
      <c r="L13" s="25">
        <f>SUM(L7:L12)</f>
        <v>198459.9858</v>
      </c>
      <c r="M13" s="13">
        <v>17402.54</v>
      </c>
      <c r="N13" s="26">
        <f t="shared" si="3"/>
        <v>664741.4658</v>
      </c>
    </row>
    <row r="14" ht="18.75" spans="1:1">
      <c r="A14" s="15" t="s">
        <v>23</v>
      </c>
    </row>
  </sheetData>
  <mergeCells count="17">
    <mergeCell ref="A1:M1"/>
    <mergeCell ref="A2:N2"/>
    <mergeCell ref="I5:K5"/>
    <mergeCell ref="A3:A6"/>
    <mergeCell ref="B5:B6"/>
    <mergeCell ref="C5:C6"/>
    <mergeCell ref="D5:D6"/>
    <mergeCell ref="E5:E6"/>
    <mergeCell ref="F5:F6"/>
    <mergeCell ref="G5:G6"/>
    <mergeCell ref="H5:H6"/>
    <mergeCell ref="L5:L6"/>
    <mergeCell ref="M3:M6"/>
    <mergeCell ref="N3:N6"/>
    <mergeCell ref="B3:D4"/>
    <mergeCell ref="E3:G4"/>
    <mergeCell ref="H3:L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 swift</dc:creator>
  <cp:lastModifiedBy>丛明伟</cp:lastModifiedBy>
  <dcterms:created xsi:type="dcterms:W3CDTF">2023-05-12T11:15:00Z</dcterms:created>
  <dcterms:modified xsi:type="dcterms:W3CDTF">2023-10-31T02:15:18Z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9C84C3FCCF0641D9AA9F7D200A0115DB_13</vt:lpwstr>
  </property>
  <property fmtid="{D5CDD505-2E9C-101B-9397-08002B2CF9AE}" pid="3" name="KSOProductBuildVer">
    <vt:lpwstr>2052-12.1.0.15712</vt:lpwstr>
  </property>
</Properties>
</file>